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<sst xmlns="http://schemas.openxmlformats.org/spreadsheetml/2006/main" count="172" uniqueCount="71">
  <si>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</si>
  <si>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</si>
  <si>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</si>
  <si>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</si>
  <si>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</si>
  <si>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</si>
  <si>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</si>
  <si>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</si>
  <si>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</si>
  <si>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</si>
  <si>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</si>
  <si>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</si>
  <si>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</si>
  <si>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</si>
  <si>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</si>
  <si>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</si>
  <si>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</si>
  <si>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</si>
  <si>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</si>
  <si>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</si>
  <si>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</si>
  <si>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</si>
  <si>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</si>
  <si>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</si>
  <si>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</si>
  <si>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</si>
  <si>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</si>
  <si>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</si>
  <si>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</si>
  <si>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</si>
  <si>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</si>
  <si>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</si>
  <si>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</si>
  <si>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</si>
  <si>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</si>
  <si>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</si>
  <si>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</si>
  <si>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</si>
  <si>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</si>
  <si>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</si>
  <si>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</si>
  <si>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</si>
  <si>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TJ Sokol Pec </t>
  </si>
  <si>
    <t>TJ Sokol Pec A</t>
  </si>
  <si>
    <t>Kobes</t>
  </si>
  <si>
    <t>Josef</t>
  </si>
  <si>
    <t>Buršík</t>
  </si>
  <si>
    <t>Jaroslav</t>
  </si>
  <si>
    <t>Knop</t>
  </si>
  <si>
    <t>Miloslav</t>
  </si>
  <si>
    <t>Murin st.</t>
  </si>
  <si>
    <t>Jan</t>
  </si>
  <si>
    <t>Pangrác</t>
  </si>
  <si>
    <t>František</t>
  </si>
  <si>
    <t>Kobes Josef</t>
  </si>
  <si>
    <t>vedoucí družstev</t>
  </si>
  <si>
    <t>Murínová</t>
  </si>
  <si>
    <t>Dagmar</t>
  </si>
  <si>
    <t>TJ Havlovice C</t>
  </si>
  <si>
    <t>Pivoňka</t>
  </si>
  <si>
    <t>Pavel</t>
  </si>
  <si>
    <t>Byrtus</t>
  </si>
  <si>
    <t>Jaromír</t>
  </si>
  <si>
    <t>Palacká</t>
  </si>
  <si>
    <t>Andrea</t>
  </si>
  <si>
    <t>Svobodová</t>
  </si>
  <si>
    <t>Petra</t>
  </si>
  <si>
    <t>Gottwaldová</t>
  </si>
  <si>
    <t>Ivana</t>
  </si>
  <si>
    <t>Kotal</t>
  </si>
  <si>
    <t>Svobodová Petra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</si>
</sst>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0" fontId="4" fillId="0" borderId="52" xfId="0" applyFont="1" applyBorder="1" applyAlignment="1" applyProtection="1">
      <alignment horizontal="left" vertical="center" indent="1"/>
      <protection hidden="1" locked="0"/>
    </xf>
    <xf numFmtId="0" fontId="4" fillId="0" borderId="53" xfId="0" applyFont="1" applyBorder="1" applyAlignment="1" applyProtection="1">
      <alignment horizontal="left" vertical="center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4" fillId="0" borderId="56" xfId="0" applyFont="1" applyBorder="1" applyAlignment="1" applyProtection="1">
      <alignment horizontal="left" vertical="top" indent="1"/>
      <protection hidden="1" locked="0"/>
    </xf>
    <xf numFmtId="0" fontId="4" fillId="0" borderId="57" xfId="0" applyFont="1" applyBorder="1" applyAlignment="1" applyProtection="1">
      <alignment horizontal="left" vertical="top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8">
      <selection activeCell="P36" sqref="P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8" t="s">
        <v>0</v>
      </c>
      <c r="E1" s="98"/>
      <c r="F1" s="98"/>
      <c r="G1" s="98"/>
      <c r="H1" s="98"/>
      <c r="I1" s="98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40488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76" t="s">
        <v>43</v>
      </c>
      <c r="C3" s="77"/>
      <c r="D3" s="77"/>
      <c r="E3" s="77"/>
      <c r="F3" s="77"/>
      <c r="G3" s="77"/>
      <c r="H3" s="77"/>
      <c r="I3" s="78"/>
      <c r="K3" s="38" t="s">
        <v>4</v>
      </c>
      <c r="L3" s="109" t="s">
        <v>58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91" t="s">
        <v>5</v>
      </c>
      <c r="B5" s="92"/>
      <c r="C5" s="99" t="s">
        <v>6</v>
      </c>
      <c r="D5" s="95" t="s">
        <v>7</v>
      </c>
      <c r="E5" s="96"/>
      <c r="F5" s="96"/>
      <c r="G5" s="97"/>
      <c r="H5" s="101" t="s">
        <v>8</v>
      </c>
      <c r="I5" s="102"/>
      <c r="K5" s="91" t="s">
        <v>5</v>
      </c>
      <c r="L5" s="92"/>
      <c r="M5" s="99" t="s">
        <v>6</v>
      </c>
      <c r="N5" s="95" t="s">
        <v>7</v>
      </c>
      <c r="O5" s="96"/>
      <c r="P5" s="96"/>
      <c r="Q5" s="97"/>
      <c r="R5" s="101" t="s">
        <v>8</v>
      </c>
      <c r="S5" s="102"/>
    </row>
    <row r="6" spans="1:19" ht="12.75" customHeight="1" thickBot="1">
      <c r="A6" s="93" t="s">
        <v>9</v>
      </c>
      <c r="B6" s="94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3" t="s">
        <v>9</v>
      </c>
      <c r="L6" s="94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9" t="s">
        <v>44</v>
      </c>
      <c r="B8" s="80"/>
      <c r="C8" s="16">
        <v>1</v>
      </c>
      <c r="D8" s="1">
        <v>147</v>
      </c>
      <c r="E8" s="2">
        <v>50</v>
      </c>
      <c r="F8" s="2">
        <v>5</v>
      </c>
      <c r="G8" s="17">
        <f>IF(AND(ISBLANK(D8),ISBLANK(E8),ISBLANK(N8),ISBLANK(O8)),"",D8+E8)</f>
        <v>197</v>
      </c>
      <c r="H8" s="40" t="s">
        <v>23</v>
      </c>
      <c r="I8" s="18"/>
      <c r="K8" s="79" t="s">
        <v>59</v>
      </c>
      <c r="L8" s="80"/>
      <c r="M8" s="16">
        <v>1</v>
      </c>
      <c r="N8" s="1">
        <v>129</v>
      </c>
      <c r="O8" s="2">
        <v>61</v>
      </c>
      <c r="P8" s="2">
        <v>2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81"/>
      <c r="B9" s="82"/>
      <c r="C9" s="19">
        <v>2</v>
      </c>
      <c r="D9" s="3">
        <v>126</v>
      </c>
      <c r="E9" s="4">
        <v>54</v>
      </c>
      <c r="F9" s="4">
        <v>4</v>
      </c>
      <c r="G9" s="20">
        <f>IF(AND(ISBLANK(D9),ISBLANK(E9),ISBLANK(N9),ISBLANK(O9)),"",D9+E9)</f>
        <v>180</v>
      </c>
      <c r="H9" s="41" t="s">
        <v>23</v>
      </c>
      <c r="I9" s="18"/>
      <c r="K9" s="81"/>
      <c r="L9" s="82"/>
      <c r="M9" s="19">
        <v>2</v>
      </c>
      <c r="N9" s="3">
        <v>155</v>
      </c>
      <c r="O9" s="4">
        <v>69</v>
      </c>
      <c r="P9" s="4">
        <v>2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85" t="s">
        <v>45</v>
      </c>
      <c r="B10" s="86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5" t="s">
        <v>60</v>
      </c>
      <c r="L10" s="86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7"/>
      <c r="B11" s="88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3">
        <f>IF(AND(ISNUMBER(G12),ISNUMBER(Q12)),IF(G12&gt;Q12,2,IF(G12=Q12,1,0)),"")</f>
        <v>0</v>
      </c>
      <c r="K11" s="87"/>
      <c r="L11" s="88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3">
        <f>IF(AND(ISNUMBER(G12),ISNUMBER(Q12)),IF(Q12&gt;G12,2,IF(G12=Q12,1,0)),"")</f>
        <v>2</v>
      </c>
    </row>
    <row r="12" spans="1:19" ht="15.75" customHeight="1" thickBot="1">
      <c r="A12" s="89">
        <v>3816</v>
      </c>
      <c r="B12" s="90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377</v>
      </c>
      <c r="H12" s="42" t="s">
        <v>23</v>
      </c>
      <c r="I12" s="84"/>
      <c r="K12" s="89">
        <v>13926</v>
      </c>
      <c r="L12" s="90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414</v>
      </c>
      <c r="R12" s="42" t="s">
        <v>23</v>
      </c>
      <c r="S12" s="84"/>
    </row>
    <row r="13" spans="1:19" ht="12.75" customHeight="1">
      <c r="A13" s="79" t="s">
        <v>52</v>
      </c>
      <c r="B13" s="80"/>
      <c r="C13" s="16">
        <v>1</v>
      </c>
      <c r="D13" s="1">
        <v>130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79" t="s">
        <v>61</v>
      </c>
      <c r="L13" s="80"/>
      <c r="M13" s="16">
        <v>1</v>
      </c>
      <c r="N13" s="1">
        <v>133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1"/>
      <c r="B14" s="82"/>
      <c r="C14" s="19">
        <v>2</v>
      </c>
      <c r="D14" s="3">
        <v>141</v>
      </c>
      <c r="E14" s="4">
        <v>61</v>
      </c>
      <c r="F14" s="4">
        <v>2</v>
      </c>
      <c r="G14" s="20">
        <f t="shared" si="0"/>
        <v>202</v>
      </c>
      <c r="H14" s="41" t="s">
        <v>23</v>
      </c>
      <c r="I14" s="18"/>
      <c r="K14" s="81"/>
      <c r="L14" s="82"/>
      <c r="M14" s="19">
        <v>2</v>
      </c>
      <c r="N14" s="3">
        <v>143</v>
      </c>
      <c r="O14" s="4">
        <v>53</v>
      </c>
      <c r="P14" s="4">
        <v>4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85" t="s">
        <v>53</v>
      </c>
      <c r="B15" s="86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5" t="s">
        <v>62</v>
      </c>
      <c r="L15" s="86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7"/>
      <c r="B16" s="88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3">
        <f>IF(AND(ISNUMBER(G17),ISNUMBER(Q17)),IF(G17&gt;Q17,2,IF(G17=Q17,1,0)),"")</f>
        <v>0</v>
      </c>
      <c r="K16" s="87"/>
      <c r="L16" s="88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3">
        <f>IF(AND(ISNUMBER(G17),ISNUMBER(Q17)),IF(Q17&gt;G17,2,IF(G17=Q17,1,0)),"")</f>
        <v>2</v>
      </c>
    </row>
    <row r="17" spans="1:19" ht="15.75" customHeight="1" thickBot="1">
      <c r="A17" s="89">
        <v>3805</v>
      </c>
      <c r="B17" s="90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386</v>
      </c>
      <c r="H17" s="42" t="s">
        <v>23</v>
      </c>
      <c r="I17" s="84"/>
      <c r="K17" s="89">
        <v>19895</v>
      </c>
      <c r="L17" s="90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391</v>
      </c>
      <c r="R17" s="42" t="s">
        <v>23</v>
      </c>
      <c r="S17" s="84"/>
    </row>
    <row r="18" spans="1:19" ht="12.75" customHeight="1">
      <c r="A18" s="79" t="s">
        <v>56</v>
      </c>
      <c r="B18" s="80"/>
      <c r="C18" s="16">
        <v>1</v>
      </c>
      <c r="D18" s="1">
        <v>144</v>
      </c>
      <c r="E18" s="2">
        <v>45</v>
      </c>
      <c r="F18" s="2">
        <v>9</v>
      </c>
      <c r="G18" s="17">
        <f>IF(AND(ISBLANK(D18),ISBLANK(E18),ISBLANK(N18),ISBLANK(O18)),"",D18+E18)</f>
        <v>189</v>
      </c>
      <c r="H18" s="40" t="s">
        <v>23</v>
      </c>
      <c r="I18" s="18"/>
      <c r="K18" s="79" t="s">
        <v>63</v>
      </c>
      <c r="L18" s="80"/>
      <c r="M18" s="16">
        <v>1</v>
      </c>
      <c r="N18" s="1">
        <v>139</v>
      </c>
      <c r="O18" s="2">
        <v>63</v>
      </c>
      <c r="P18" s="2">
        <v>1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81"/>
      <c r="B19" s="82"/>
      <c r="C19" s="19">
        <v>2</v>
      </c>
      <c r="D19" s="3">
        <v>122</v>
      </c>
      <c r="E19" s="4">
        <v>53</v>
      </c>
      <c r="F19" s="4">
        <v>6</v>
      </c>
      <c r="G19" s="20">
        <f t="shared" si="0"/>
        <v>175</v>
      </c>
      <c r="H19" s="41" t="s">
        <v>23</v>
      </c>
      <c r="I19" s="18"/>
      <c r="K19" s="81"/>
      <c r="L19" s="82"/>
      <c r="M19" s="19">
        <v>2</v>
      </c>
      <c r="N19" s="3">
        <v>127</v>
      </c>
      <c r="O19" s="4">
        <v>54</v>
      </c>
      <c r="P19" s="4">
        <v>5</v>
      </c>
      <c r="Q19" s="20">
        <f t="shared" si="1"/>
        <v>181</v>
      </c>
      <c r="R19" s="41" t="s">
        <v>23</v>
      </c>
      <c r="S19" s="18"/>
    </row>
    <row r="20" spans="1:19" ht="12.75" customHeight="1" thickBot="1">
      <c r="A20" s="85" t="s">
        <v>57</v>
      </c>
      <c r="B20" s="86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5" t="s">
        <v>64</v>
      </c>
      <c r="L20" s="86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7"/>
      <c r="B21" s="88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3">
        <f>IF(AND(ISNUMBER(G22),ISNUMBER(Q22)),IF(G22&gt;Q22,2,IF(G22=Q22,1,0)),"")</f>
        <v>0</v>
      </c>
      <c r="K21" s="87"/>
      <c r="L21" s="88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3">
        <f>IF(AND(ISNUMBER(G22),ISNUMBER(Q22)),IF(Q22&gt;G22,2,IF(G22=Q22,1,0)),"")</f>
        <v>2</v>
      </c>
    </row>
    <row r="22" spans="1:19" ht="15.75" customHeight="1" thickBot="1">
      <c r="A22" s="89">
        <v>13981</v>
      </c>
      <c r="B22" s="90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364</v>
      </c>
      <c r="H22" s="42" t="s">
        <v>23</v>
      </c>
      <c r="I22" s="84"/>
      <c r="K22" s="89">
        <v>19383</v>
      </c>
      <c r="L22" s="90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383</v>
      </c>
      <c r="R22" s="42" t="s">
        <v>23</v>
      </c>
      <c r="S22" s="84"/>
    </row>
    <row r="23" spans="1:19" ht="12.75" customHeight="1">
      <c r="A23" s="79" t="s">
        <v>46</v>
      </c>
      <c r="B23" s="80"/>
      <c r="C23" s="16">
        <v>1</v>
      </c>
      <c r="D23" s="1">
        <v>128</v>
      </c>
      <c r="E23" s="2">
        <v>54</v>
      </c>
      <c r="F23" s="2">
        <v>4</v>
      </c>
      <c r="G23" s="17">
        <f>IF(AND(ISBLANK(D23),ISBLANK(E23),ISBLANK(N23),ISBLANK(O23)),"",D23+E23)</f>
        <v>182</v>
      </c>
      <c r="H23" s="40" t="s">
        <v>23</v>
      </c>
      <c r="I23" s="18"/>
      <c r="K23" s="79" t="s">
        <v>65</v>
      </c>
      <c r="L23" s="80"/>
      <c r="M23" s="16">
        <v>1</v>
      </c>
      <c r="N23" s="1">
        <v>143</v>
      </c>
      <c r="O23" s="2">
        <v>63</v>
      </c>
      <c r="P23" s="2">
        <v>3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81"/>
      <c r="B24" s="82"/>
      <c r="C24" s="19">
        <v>2</v>
      </c>
      <c r="D24" s="3">
        <v>130</v>
      </c>
      <c r="E24" s="4">
        <v>54</v>
      </c>
      <c r="F24" s="4">
        <v>3</v>
      </c>
      <c r="G24" s="20">
        <f t="shared" si="0"/>
        <v>184</v>
      </c>
      <c r="H24" s="41" t="s">
        <v>23</v>
      </c>
      <c r="I24" s="18"/>
      <c r="K24" s="81"/>
      <c r="L24" s="82"/>
      <c r="M24" s="19">
        <v>2</v>
      </c>
      <c r="N24" s="3">
        <v>141</v>
      </c>
      <c r="O24" s="4">
        <v>69</v>
      </c>
      <c r="P24" s="4">
        <v>2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85" t="s">
        <v>47</v>
      </c>
      <c r="B25" s="86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5" t="s">
        <v>66</v>
      </c>
      <c r="L25" s="86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7"/>
      <c r="B26" s="88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3">
        <f>IF(AND(ISNUMBER(G27),ISNUMBER(Q27)),IF(G27&gt;Q27,2,IF(G27=Q27,1,0)),"")</f>
        <v>0</v>
      </c>
      <c r="K26" s="87"/>
      <c r="L26" s="88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3">
        <f>IF(AND(ISNUMBER(G27),ISNUMBER(Q27)),IF(Q27&gt;G27,2,IF(G27=Q27,1,0)),"")</f>
        <v>2</v>
      </c>
    </row>
    <row r="27" spans="1:19" ht="15.75" customHeight="1" thickBot="1">
      <c r="A27" s="89">
        <v>3805</v>
      </c>
      <c r="B27" s="90"/>
      <c r="C27" s="25" t="s">
        <v>13</v>
      </c>
      <c r="D27" s="26">
        <f>IF(OR(ISNUMBER(G23),ISNUMBER(G24),ISNUMBER(G25),ISNUMBER(G26)),SUM(D23:D26),"")</f>
        <v>258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366</v>
      </c>
      <c r="H27" s="42" t="s">
        <v>23</v>
      </c>
      <c r="I27" s="84"/>
      <c r="K27" s="89">
        <v>18105</v>
      </c>
      <c r="L27" s="90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416</v>
      </c>
      <c r="R27" s="42" t="s">
        <v>23</v>
      </c>
      <c r="S27" s="84"/>
    </row>
    <row r="28" spans="1:19" ht="12.75" customHeight="1">
      <c r="A28" s="79" t="s">
        <v>48</v>
      </c>
      <c r="B28" s="80"/>
      <c r="C28" s="16">
        <v>1</v>
      </c>
      <c r="D28" s="1">
        <v>131</v>
      </c>
      <c r="E28" s="2">
        <v>52</v>
      </c>
      <c r="F28" s="2">
        <v>3</v>
      </c>
      <c r="G28" s="17">
        <f>IF(AND(ISBLANK(D28),ISBLANK(E28),ISBLANK(N28),ISBLANK(O28)),"",D28+E28)</f>
        <v>183</v>
      </c>
      <c r="H28" s="40" t="s">
        <v>23</v>
      </c>
      <c r="I28" s="18"/>
      <c r="K28" s="79" t="s">
        <v>67</v>
      </c>
      <c r="L28" s="80"/>
      <c r="M28" s="16">
        <v>1</v>
      </c>
      <c r="N28" s="1">
        <v>120</v>
      </c>
      <c r="O28" s="2">
        <v>45</v>
      </c>
      <c r="P28" s="2">
        <v>5</v>
      </c>
      <c r="Q28" s="17">
        <f>IF(AND(ISBLANK(D28),ISBLANK(E28),ISBLANK(N28),ISBLANK(O28)),"",N28+O28)</f>
        <v>165</v>
      </c>
      <c r="R28" s="40" t="s">
        <v>23</v>
      </c>
      <c r="S28" s="18"/>
    </row>
    <row r="29" spans="1:19" ht="12.75" customHeight="1">
      <c r="A29" s="81"/>
      <c r="B29" s="82"/>
      <c r="C29" s="19">
        <v>2</v>
      </c>
      <c r="D29" s="3">
        <v>143</v>
      </c>
      <c r="E29" s="4">
        <v>72</v>
      </c>
      <c r="F29" s="4">
        <v>4</v>
      </c>
      <c r="G29" s="20">
        <f t="shared" si="0"/>
        <v>215</v>
      </c>
      <c r="H29" s="41" t="s">
        <v>23</v>
      </c>
      <c r="I29" s="18"/>
      <c r="K29" s="81"/>
      <c r="L29" s="82"/>
      <c r="M29" s="19">
        <v>2</v>
      </c>
      <c r="N29" s="3">
        <v>135</v>
      </c>
      <c r="O29" s="4">
        <v>53</v>
      </c>
      <c r="P29" s="4">
        <v>4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85" t="s">
        <v>49</v>
      </c>
      <c r="B30" s="86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5" t="s">
        <v>68</v>
      </c>
      <c r="L30" s="86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7"/>
      <c r="B31" s="88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3">
        <f>IF(AND(ISNUMBER(G32),ISNUMBER(Q32)),IF(G32&gt;Q32,2,IF(G32=Q32,1,0)),"")</f>
        <v>2</v>
      </c>
      <c r="K31" s="87"/>
      <c r="L31" s="88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3">
        <f>IF(AND(ISNUMBER(G32),ISNUMBER(Q32)),IF(Q32&gt;G32,2,IF(G32=Q32,1,0)),"")</f>
        <v>0</v>
      </c>
    </row>
    <row r="32" spans="1:19" ht="15.75" customHeight="1" thickBot="1">
      <c r="A32" s="89">
        <v>3802</v>
      </c>
      <c r="B32" s="90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398</v>
      </c>
      <c r="H32" s="42" t="s">
        <v>23</v>
      </c>
      <c r="I32" s="84"/>
      <c r="K32" s="89">
        <v>17947</v>
      </c>
      <c r="L32" s="90"/>
      <c r="M32" s="25" t="s">
        <v>13</v>
      </c>
      <c r="N32" s="26">
        <f>IF(OR(ISNUMBER(Q28),ISNUMBER(Q29),ISNUMBER(Q30),ISNUMBER(Q31)),SUM(N28:N31),"")</f>
        <v>255</v>
      </c>
      <c r="O32" s="27">
        <f>IF(OR(ISNUMBER(Q28),ISNUMBER(Q29),ISNUMBER(Q30),ISNUMBER(Q31)),SUM(O28:O31),"")</f>
        <v>98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353</v>
      </c>
      <c r="R32" s="42" t="s">
        <v>23</v>
      </c>
      <c r="S32" s="84"/>
    </row>
    <row r="33" spans="1:19" ht="12.75" customHeight="1">
      <c r="A33" s="79" t="s">
        <v>50</v>
      </c>
      <c r="B33" s="80"/>
      <c r="C33" s="16">
        <v>1</v>
      </c>
      <c r="D33" s="1">
        <v>125</v>
      </c>
      <c r="E33" s="2">
        <v>43</v>
      </c>
      <c r="F33" s="2">
        <v>7</v>
      </c>
      <c r="G33" s="17">
        <f>IF(AND(ISBLANK(D33),ISBLANK(E33),ISBLANK(N33),ISBLANK(O33)),"",D33+E33)</f>
        <v>168</v>
      </c>
      <c r="H33" s="40" t="s">
        <v>23</v>
      </c>
      <c r="I33" s="18"/>
      <c r="K33" s="79" t="s">
        <v>69</v>
      </c>
      <c r="L33" s="80"/>
      <c r="M33" s="16">
        <v>1</v>
      </c>
      <c r="N33" s="1">
        <v>130</v>
      </c>
      <c r="O33" s="2">
        <v>53</v>
      </c>
      <c r="P33" s="2">
        <v>5</v>
      </c>
      <c r="Q33" s="17">
        <f>IF(AND(ISBLANK(D33),ISBLANK(E33),ISBLANK(N33),ISBLANK(O33)),"",N33+O33)</f>
        <v>183</v>
      </c>
      <c r="R33" s="40" t="s">
        <v>23</v>
      </c>
      <c r="S33" s="18"/>
    </row>
    <row r="34" spans="1:19" ht="12.75" customHeight="1">
      <c r="A34" s="81"/>
      <c r="B34" s="82"/>
      <c r="C34" s="19">
        <v>2</v>
      </c>
      <c r="D34" s="3">
        <v>128</v>
      </c>
      <c r="E34" s="4">
        <v>49</v>
      </c>
      <c r="F34" s="4">
        <v>9</v>
      </c>
      <c r="G34" s="20">
        <f t="shared" si="0"/>
        <v>177</v>
      </c>
      <c r="H34" s="41" t="s">
        <v>23</v>
      </c>
      <c r="I34" s="18"/>
      <c r="K34" s="81"/>
      <c r="L34" s="82"/>
      <c r="M34" s="19">
        <v>2</v>
      </c>
      <c r="N34" s="3">
        <v>142</v>
      </c>
      <c r="O34" s="4">
        <v>62</v>
      </c>
      <c r="P34" s="4">
        <v>2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85" t="s">
        <v>51</v>
      </c>
      <c r="B35" s="86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5" t="s">
        <v>45</v>
      </c>
      <c r="L35" s="86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7"/>
      <c r="B36" s="88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3">
        <f>IF(AND(ISNUMBER(G37),ISNUMBER(Q37)),IF(G37&gt;Q37,2,IF(G37=Q37,1,0)),"")</f>
        <v>0</v>
      </c>
      <c r="K36" s="87"/>
      <c r="L36" s="88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3">
        <f>IF(AND(ISNUMBER(G37),ISNUMBER(Q37)),IF(Q37&gt;G37,2,IF(G37=Q37,1,0)),"")</f>
        <v>2</v>
      </c>
    </row>
    <row r="37" spans="1:19" ht="15.75" customHeight="1" thickBot="1">
      <c r="A37" s="89">
        <v>13988</v>
      </c>
      <c r="B37" s="90"/>
      <c r="C37" s="25" t="s">
        <v>13</v>
      </c>
      <c r="D37" s="26">
        <f>IF(OR(ISNUMBER(G33),ISNUMBER(G34),ISNUMBER(G35),ISNUMBER(G36)),SUM(D33:D36),"")</f>
        <v>253</v>
      </c>
      <c r="E37" s="27">
        <f>IF(OR(ISNUMBER(G33),ISNUMBER(G34),ISNUMBER(G35),ISNUMBER(G36)),SUM(E33:E36),"")</f>
        <v>92</v>
      </c>
      <c r="F37" s="27">
        <f>IF(OR(ISNUMBER(G33),ISNUMBER(G34),ISNUMBER(G35),ISNUMBER(G36)),SUM(F33:F36),"")</f>
        <v>16</v>
      </c>
      <c r="G37" s="28">
        <f>IF(OR(ISNUMBER(G33),ISNUMBER(G34),ISNUMBER(G35),ISNUMBER(G36)),SUM(G33:G36),"")</f>
        <v>345</v>
      </c>
      <c r="H37" s="43" t="s">
        <v>23</v>
      </c>
      <c r="I37" s="84"/>
      <c r="K37" s="89">
        <v>11980</v>
      </c>
      <c r="L37" s="90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387</v>
      </c>
      <c r="R37" s="43" t="s">
        <v>23</v>
      </c>
      <c r="S37" s="8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1595</v>
      </c>
      <c r="E39" s="33">
        <f>IF(OR(ISNUMBER(G12),ISNUMBER(G17),ISNUMBER(G22),ISNUMBER(G27),ISNUMBER(G32),ISNUMBER(G37)),SUM(E12,E17,E22,E27,E32,E37),"")</f>
        <v>641</v>
      </c>
      <c r="F39" s="33">
        <f>IF(OR(ISNUMBER(G12),ISNUMBER(G17),ISNUMBER(G22),ISNUMBER(G27),ISNUMBER(G32),ISNUMBER(G37)),SUM(F12,F17,F22,F27,F32,F37),"")</f>
        <v>61</v>
      </c>
      <c r="G39" s="34">
        <f>IF(OR(ISNUMBER(G12),ISNUMBER(G17),ISNUMBER(G22),ISNUMBER(G27),ISNUMBER(G32),ISNUMBER(G37)),SUM(G12,G17,G22,G27,G32,G37),"")</f>
        <v>2236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1637</v>
      </c>
      <c r="O39" s="33">
        <f>IF(OR(ISNUMBER(Q12),ISNUMBER(Q17),ISNUMBER(Q22),ISNUMBER(Q27),ISNUMBER(Q32),ISNUMBER(Q37)),SUM(O12,O17,O22,O27,O32,O37),"")</f>
        <v>707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2344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54</v>
      </c>
      <c r="D41" s="106"/>
      <c r="E41" s="106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06" t="s">
        <v>70</v>
      </c>
      <c r="N41" s="106"/>
      <c r="O41" s="106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55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/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0.375</v>
      </c>
      <c r="D46" s="121"/>
      <c r="I46" s="9" t="s">
        <v>30</v>
      </c>
      <c r="J46" s="122">
        <v>15</v>
      </c>
      <c r="K46" s="122"/>
    </row>
    <row r="47" spans="2:19" ht="19.5" customHeight="1">
      <c r="B47" s="9" t="s">
        <v>31</v>
      </c>
      <c r="C47" s="121">
        <v>0.5625</v>
      </c>
      <c r="D47" s="121"/>
      <c r="I47" s="9" t="s">
        <v>32</v>
      </c>
      <c r="J47" s="128">
        <v>2</v>
      </c>
      <c r="K47" s="128"/>
      <c r="P47" s="9" t="s">
        <v>33</v>
      </c>
      <c r="Q47" s="116">
        <v>41152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/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I21:I22"/>
    <mergeCell ref="A22:B22"/>
    <mergeCell ref="A15:B16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3:B14"/>
    <mergeCell ref="I11:I12"/>
    <mergeCell ref="A8:B9"/>
    <mergeCell ref="A10:B11"/>
    <mergeCell ref="A12:B12"/>
  </mergeCells>
  <dataValidations count="10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7:B37 K12:L12 K17:L17 K22:L22 K27:L27 K32:L32 K37:L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  <dataValidation type="whole" allowBlank="1" showInputMessage="1" showErrorMessage="1" sqref="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2010-11-06T13:01:47Z</cp:lastPrinted>
  <dcterms:created xsi:type="dcterms:W3CDTF">2003-07-01T14:03:06Z</dcterms:created>
  <dcterms:modified xsi:type="dcterms:W3CDTF">2011-01-23T12:51:49Z</dcterms:modified>
  <cp:category/>
  <cp:version/>
  <cp:contentType/>
  <cp:contentStatus/>
</cp:coreProperties>
</file>